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16170" windowHeight="7515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Helyszíni beton és vasbeton mun" sheetId="7" r:id="rId7"/>
    <sheet name="Közműcsatorna-építés" sheetId="8" r:id="rId8"/>
    <sheet name="Útburkolatalap és makadámburkol" sheetId="9" r:id="rId9"/>
    <sheet name="Kőburkolat készítése" sheetId="10" r:id="rId10"/>
    <sheet name="Bitumenes alap és makadámburkol" sheetId="11" r:id="rId11"/>
    <sheet name="Út- és vasúti pályatartozékok k" sheetId="12" r:id="rId12"/>
    <sheet name="Kert- és parképítési munka" sheetId="13" r:id="rId13"/>
  </sheets>
  <definedNames/>
  <calcPr fullCalcOnLoad="1"/>
</workbook>
</file>

<file path=xl/sharedStrings.xml><?xml version="1.0" encoding="utf-8"?>
<sst xmlns="http://schemas.openxmlformats.org/spreadsheetml/2006/main" count="267" uniqueCount="135">
  <si>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</si>
  <si>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</si>
  <si>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</si>
  <si>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</si>
  <si>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</si>
  <si>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</si>
  <si>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</si>
  <si>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</si>
  <si>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</si>
  <si>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</si>
  <si>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</si>
  <si>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</si>
  <si>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</si>
  <si>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m2</t>
  </si>
  <si>
    <t>Útburkolat ideiglenes félpályás lezárása, Terelő bólyázás vagy védődeszkázat készítése</t>
  </si>
  <si>
    <t>12-011-1.1-0025001</t>
  </si>
  <si>
    <t>db</t>
  </si>
  <si>
    <t>Mobil WC bérleti díj elszámolása, szállítással, heti karbantartással Mobil W.C. bérleti díj/hó</t>
  </si>
  <si>
    <t>Munkanem összesen:</t>
  </si>
  <si>
    <t>Felvonulási létesítmények</t>
  </si>
  <si>
    <t>15-002-1.1.1</t>
  </si>
  <si>
    <t>Kétoldali falzsaluzás függőleges vagy ferde sík felülettel, fa zsaluzattal, csapadékvíz aknához</t>
  </si>
  <si>
    <t>Zsaluzás és állványozás</t>
  </si>
  <si>
    <t>19-053-11.32.3</t>
  </si>
  <si>
    <t>Ellenőrző próbák készítése, beton csapadék csatorna víztartási próba vizsgálata, DN 300 átmérő</t>
  </si>
  <si>
    <t>Költségtérítések</t>
  </si>
  <si>
    <t>21-002-1.2</t>
  </si>
  <si>
    <t>m3</t>
  </si>
  <si>
    <t>Zúzott kő leszedése gyephézagos parkoló alépítményéhez 10 cm vastagságban, deponálása, gépi erővel, és termőréteg leszedése 15 cm vastagságban elszállításhoz, 18%-os terephajlásig, bármilyen talajban, szállítással, 50,1-200,0 m között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</si>
  <si>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</si>
  <si>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</si>
  <si>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21-003-11.1.2</t>
  </si>
  <si>
    <t>Zúzott kő visszatöltés munkagödörbe vagy munkaárokba, ágvezetékek felett, tömörítés nélkül, kézi erővel, az anyag súlypontja karoláson belül, a vezetéket (műtárgyat) környező 50 cm-en túli szelvényben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</si>
  <si>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</si>
  <si>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</si>
  <si>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21-008-1.1.2</t>
  </si>
  <si>
    <t>Döngölés kézi erővel csapadékcsatorna körül, csapadékcsatorna akna alatt, száraz, földnedves homok</t>
  </si>
  <si>
    <t>21-008-2.2.1</t>
  </si>
  <si>
    <t>Tömörítés bármely tömörítési osztályban gépi erővel, kis felületen, csapadékvíz csatorna nyomvonala felett és teherelosztó lemez szélességében, tömörségi fok: 85%</t>
  </si>
  <si>
    <t>21-011-1.2.2</t>
  </si>
  <si>
    <t>Fejtett föld, bontott aszfalt és CKT felrakása szállítóeszközre, géppel, talajosztály V-VII.</t>
  </si>
  <si>
    <t>21-011-4.1</t>
  </si>
  <si>
    <t>Füvesített terület készítése kiemelt szegélyek között teljes felületben és a gyeprácsos parkolóban, föld és nyers homokos kavics keverékéből (3:1 arányú keverés) I-IV. osztályú talajban</t>
  </si>
  <si>
    <t>21-011-7.1-0120494</t>
  </si>
  <si>
    <t>Feltöltések csapadékcsatorna vezeték körül, az anyag szétterítésével, mozgatásával, homokból Természetes szemnagyságú homok, TH 0/4 Q-TT, Hatvan</t>
  </si>
  <si>
    <t>21-011-11.3</t>
  </si>
  <si>
    <t>Építési törmelék konténeres elszállítása, lerakása, lerakóhelyi díjjal, 5,0 m³-es konténerbe</t>
  </si>
  <si>
    <t>Irtás, föld- és sziklamunka</t>
  </si>
  <si>
    <t>31-001-2-0451504</t>
  </si>
  <si>
    <t>t</t>
  </si>
  <si>
    <t>Vasbeton teherelosztó lemez készítése 15 cm vastagságban, Hegesztett betonacél háló szerelése tartószerkezetbe alsó-felső vasalásként FERALPI 8K1010 építési síkháló; 5,00 x 2,15 m; 100 x 100 mm osztással Ø 8,00 / 8,00 BHB55.50</t>
  </si>
  <si>
    <t>Helyszíni beton és vasbeton munka</t>
  </si>
  <si>
    <t>53-001-1.2.1.2-0640061</t>
  </si>
  <si>
    <t>m</t>
  </si>
  <si>
    <t>Körszelvényű, tokos betoncső beépítése gumigyűrűs kötéssel, 2,00 m hosszú előregyártott betoncsövekből, belső csőátmérő: 30 cm LEIER TO 30/200 L/I tokos betoncső, V1-T1-A1, CEM 2/A-V 32,5 S, integrált gumigyűrűs tömítéssel, Cikkszám: HUTJS1132</t>
  </si>
  <si>
    <t>53-006-1.1-0231140</t>
  </si>
  <si>
    <t>Csapadékakna műtárgy építése, 20 cm zsomppal, monolit betonból, akna- vagy műtárgybeton készítése C20/25 - X0v(H) - 16 - F2 - CEM 42,5, m = 5,6 finomsági modulussal</t>
  </si>
  <si>
    <t>53-007-8.1.3-0413045</t>
  </si>
  <si>
    <t>Öntöttvas víznyelőrács elhelyezése, cementhabarcs rögzítéssel, négyzetalakú, téglalap alakú 50/30 - 50/50 cm méret között ACO Multitop öntöttvas víznyelő rács és keret, íves, 500x500 mm, D 400 kN terhelési osztályra, Rend.szám: 67863</t>
  </si>
  <si>
    <t>53-007-8.1.4-0412121</t>
  </si>
  <si>
    <t>Öntöttvas víznyelőrács elhelyezése, meglévő indító aknára, fedlap cserével cementhabarcs rögzítéssel, négyzetalakú, téglalap alakú 60/40 - 60/60 cm méret között EURO-PURATOR - DRAINEX víznyelőrács 600x600 mm D400 sík, Cikksz.: P43400P66</t>
  </si>
  <si>
    <t>Közműcsatorna-építés</t>
  </si>
  <si>
    <t>61-005-1.2-0240140</t>
  </si>
  <si>
    <t>Vasbeton teherelosztó lemez készítése 15 cm vastagságban, permetezett védőréteggel utókezelve, 1,00 m szélességben C25/30 - XC2 - 16 - F2 - CEM 52,5, m = 5,6 finomsági modulussal</t>
  </si>
  <si>
    <t>61-006-1.2-0110531</t>
  </si>
  <si>
    <t>Hengerelt zúzottkőpálya készítése, MEGLÉVŐ zúzottkő  anyag terítéssel, 10 cm vastagságban, gyeprácsos parkoló alépítményeként, NZ 4/11 zúzottkő kötőanyaggal</t>
  </si>
  <si>
    <t>61-006-2.1-0120134</t>
  </si>
  <si>
    <t>Zúzottkőpálya építése 5 cm vastagságban zúzottkő fedőanyaggal, gyeprácsos parkoló alépítményeként, Nemes zúzottkő dolomit, NZ 0/4 Dolomit Kőbányászati Kft., Gánt</t>
  </si>
  <si>
    <t>61-006-5.3-0120271</t>
  </si>
  <si>
    <t>Vezetékfektetés utáni útalap-helyreállítás zúzottkőből vagy kohósalakkőből, öntözéssel, kötő- és fedőanyaggal egybedolgozva NZ 4/11 zúzottkő NZ 11/22 zúzottkővel, Szob, NZ 11/22 zúzottkő, nyers homok kötő és NZ 4/11 zúzottkő fedőanyaggal</t>
  </si>
  <si>
    <t>Útburkolatalap és makadámburkolat készítése</t>
  </si>
  <si>
    <t>62-002-1.4.1-0613243</t>
  </si>
  <si>
    <t>Kiemelt szegély készítése, alapárok kiemelésével, beton alapgerendával és megtámasztással, hézagolással, előregyártott szegélykőből vagy cölöpökből, 25 cm hosszú elemekből LEIER Quartz kiemelt kopóréteges útszegélykő, szürke, 24x15/12x30 cm , Cikkszám: HUTJH4225 C12/15 - XN(H) - 16 - F1 - CEM 32,5, m = 6,3 finomsági modulussal</t>
  </si>
  <si>
    <t>62-002-2.3-0613250</t>
  </si>
  <si>
    <t>Süllyesztett szegély vagy futósor készítése, alapárok kiemeléssel, beton alapgerendával, hézagolással, 40 cm hosszú előregyártott beton szegélyelemekből LEIER Quartz süllyesztett útszegélykő, szürke, 40/15/20 cm , Cikkszám: HUTJS1105 C12/15 - XN(H) - 16 - F1 - CEM 32,5, m = 6,3 finomsági modulussal</t>
  </si>
  <si>
    <t>62-003-4.1.3-0613679</t>
  </si>
  <si>
    <t>Betonlap vagy teraszburkolat készítése, medrek kialakítása, 60x40x10 cm-es lapokból LEIER mederlap Quartz 60x40x10 cm , Cikkszám: HUTJH5162</t>
  </si>
  <si>
    <t>62-003-9-0613301</t>
  </si>
  <si>
    <t>Térburkolat készítése parkolóban, gyephézagos burkolókővel, rendezett tereprehelyezve, LEIER Verde gyephézagos elem, 60x40x10 cm, szürke , Cikkszám: HUTJS5017</t>
  </si>
  <si>
    <t>Kőburkolat készítése</t>
  </si>
  <si>
    <t>63-001-2.1</t>
  </si>
  <si>
    <t>Zúzalékos aszfaltszőnyegek, aszfaltbetonok és öntött aszfaltok bontása, kötőréteggel együtt, kézi erővel, légkalapáccsal</t>
  </si>
  <si>
    <t>63-102-1.21.2.4-0750101</t>
  </si>
  <si>
    <t>Fő- és mellékutak bitumenes burkolatának készítése, hengerelt aszfalt kötőréteg készítése (AC), az alapréteg szennyezettségének előzetes eltávolításával, bitumenemulziós permetezéssel, 4 méter szélességig, AC 11 kötő aszfaltkeverékből, 35-50 mm vastagságban terítve Kötőréteg AC11 kötő 35/50, AC11 kötő 50/70 típusú bitumennel, N igénybevételi kat. útszakaszok kötőrétege, homokkal, zúzott kővel</t>
  </si>
  <si>
    <t>63-102-1.31.2.2-0750202</t>
  </si>
  <si>
    <t>Fő- és mellékutak bitumenes burkolatának készítése, hengerelt aszfalt kopóréteg készítése (AC), az alatta lévő réteg felületének előzetes letakarításával és bitumenes permetezéssel, 4 m szélességig, AC 8 kopó aszfaltkeverékből, 25-45 mm vastagságban terítve Kopóréteg AC8 kopó 50/70, AC8 kopó 70/100 típusú bitumennel, N igénybevételi kat. útszakaszok kopórétege, homokkal, zúzalékkal</t>
  </si>
  <si>
    <t>Bitumenes alap és makadámburkolat készítése</t>
  </si>
  <si>
    <t>68-003-1.3.1-0020306</t>
  </si>
  <si>
    <t>Útburkolati jelek készítése, oldószer nélküli termoplasztikus anyaggal, gépi jel, 19 db 5,00 m hosszú 12 cm széles várakozóhely vonal (U-002) és 1 db mozgáskorlátozottak jel (U-072) Melegplasztik 31 E 20 SRU fehér *</t>
  </si>
  <si>
    <t>Út- és vasúti pályatartozékok készítése</t>
  </si>
  <si>
    <t>91-003-3.1.1</t>
  </si>
  <si>
    <t>10m²</t>
  </si>
  <si>
    <t>Gyepesítés, talaj-előkészítése gyomirtott, fellazított talajon és gyeprácsos parkolóban, hengerezéssel</t>
  </si>
  <si>
    <t>91-003-3.2.1.1.2-0631101</t>
  </si>
  <si>
    <t>Gyepesítés, előkészített talajon magvetéssel, kézzel szórva, vízszintes területen, műtrágyázással KITE PÁZSIT fűmagkeverék, 40-50 dkg/10 m2</t>
  </si>
  <si>
    <t>Kert- és parképítési munka</t>
  </si>
  <si>
    <t>Összesen:</t>
  </si>
  <si>
    <t>Név:</t>
  </si>
  <si>
    <t>Cím:</t>
  </si>
  <si>
    <t>Adószám:</t>
  </si>
  <si>
    <t>Bsz.sz.:</t>
  </si>
  <si>
    <t xml:space="preserve">Név : Vác Város Önkormányzat           </t>
  </si>
  <si>
    <t xml:space="preserve"> Kelt:      2021. év 09. hó 27. nap    </t>
  </si>
  <si>
    <t xml:space="preserve">Cím : 2600 Vác, Március 15. tér 11.    </t>
  </si>
  <si>
    <t xml:space="preserve"> Szám         :.............           </t>
  </si>
  <si>
    <t xml:space="preserve">                            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</si>
  <si>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</si>
  <si>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</si>
  <si>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</si>
  <si>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2600 Vác, 1582/22 szám alatti          </t>
  </si>
  <si>
    <t xml:space="preserve">Deákvári főút - Sas utca - Fürj utca tömbbelsőben                             </t>
  </si>
  <si>
    <t xml:space="preserve">Csapadék csatorna és parkoló építése                                          </t>
  </si>
  <si>
    <t xml:space="preserve">                                                                              </t>
  </si>
  <si>
    <t xml:space="preserve">Készült: Terc VIP Silver programmal 2021. 02. félévi árszinten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</si>
  <si>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</si>
  <si>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</si>
  <si>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</si>
  <si>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</si>
  <si>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</si>
  <si>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</si>
  <si>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</si>
  <si>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</si>
  <si>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</si>
  <si>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</si>
  <si>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</si>
  <si>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</si>
  <si>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</si>
  <si>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</si>
  <si>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</si>
  <si>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</si>
  <si>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</si>
  <si>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</si>
  <si>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</si>
  <si>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</si>
  <si>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Készítette   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</si>
</sst>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2" t="s">
        <v>97</v>
      </c>
      <c r="B1" s="19"/>
      <c r="C1" s="19"/>
      <c r="D1" s="19"/>
    </row>
    <row r="2" spans="1:4" s="13" customFormat="1" ht="15.75">
      <c r="A2" s="22" t="s">
        <v>98</v>
      </c>
      <c r="B2" s="19"/>
      <c r="C2" s="19"/>
      <c r="D2" s="19"/>
    </row>
    <row r="3" spans="1:4" s="13" customFormat="1" ht="15.75">
      <c r="A3" s="22" t="s">
        <v>99</v>
      </c>
      <c r="B3" s="19"/>
      <c r="C3" s="19"/>
      <c r="D3" s="19"/>
    </row>
    <row r="4" spans="1:4" ht="15.75">
      <c r="A4" s="18" t="s">
        <v>100</v>
      </c>
      <c r="B4" s="19"/>
      <c r="C4" s="19"/>
      <c r="D4" s="19"/>
    </row>
    <row r="5" spans="1:4" ht="15.75">
      <c r="A5" s="18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9" t="s">
        <v>101</v>
      </c>
      <c r="C9" s="9" t="s">
        <v>102</v>
      </c>
    </row>
    <row r="10" spans="1:3" ht="15.75">
      <c r="A10" s="9" t="s">
        <v>103</v>
      </c>
      <c r="C10" s="9" t="s">
        <v>104</v>
      </c>
    </row>
    <row r="11" spans="1:3" ht="15.75">
      <c r="A11" s="9" t="s">
        <v>105</v>
      </c>
      <c r="C11" s="9" t="s">
        <v>106</v>
      </c>
    </row>
    <row r="12" spans="1:3" ht="15.75">
      <c r="A12" s="9" t="s">
        <v>105</v>
      </c>
      <c r="C12" s="9" t="s">
        <v>107</v>
      </c>
    </row>
    <row r="13" spans="1:3" ht="15.75">
      <c r="A13" s="9" t="s">
        <v>105</v>
      </c>
      <c r="C13" s="9" t="s">
        <v>134</v>
      </c>
    </row>
    <row r="14" spans="1:3" ht="15.75">
      <c r="A14" s="9" t="s">
        <v>108</v>
      </c>
      <c r="C14" s="9" t="s">
        <v>105</v>
      </c>
    </row>
    <row r="15" spans="1:3" ht="15.75">
      <c r="A15" s="9" t="s">
        <v>109</v>
      </c>
      <c r="C15" s="9" t="s">
        <v>105</v>
      </c>
    </row>
    <row r="16" ht="15.75">
      <c r="A16" s="9" t="s">
        <v>110</v>
      </c>
    </row>
    <row r="17" ht="15.75">
      <c r="A17" s="9" t="s">
        <v>111</v>
      </c>
    </row>
    <row r="18" ht="15.75">
      <c r="A18" s="9" t="s">
        <v>112</v>
      </c>
    </row>
    <row r="19" ht="15.75">
      <c r="A19" s="9" t="s">
        <v>113</v>
      </c>
    </row>
    <row r="20" ht="15.75">
      <c r="A20" s="9" t="s">
        <v>112</v>
      </c>
    </row>
    <row r="22" spans="1:4" ht="15.75">
      <c r="A22" s="20" t="s">
        <v>114</v>
      </c>
      <c r="B22" s="21"/>
      <c r="C22" s="21"/>
      <c r="D22" s="21"/>
    </row>
    <row r="23" spans="1:4" ht="15.75">
      <c r="A23" s="14" t="s">
        <v>115</v>
      </c>
      <c r="B23" s="14"/>
      <c r="C23" s="17" t="s">
        <v>116</v>
      </c>
      <c r="D23" s="17" t="s">
        <v>117</v>
      </c>
    </row>
    <row r="24" spans="1:4" ht="15.75">
      <c r="A24" s="9" t="s">
        <v>118</v>
      </c>
      <c r="C24" s="9">
        <f>ROUND(SUM(Összesítő!B2:B12),0)</f>
        <v>0</v>
      </c>
      <c r="D24" s="9">
        <f>ROUND(SUM(Összesítő!C2:C12),0)</f>
        <v>0</v>
      </c>
    </row>
    <row r="25" spans="1:4" ht="15.75">
      <c r="A25" s="14" t="s">
        <v>119</v>
      </c>
      <c r="B25" s="15">
        <v>0</v>
      </c>
      <c r="C25" s="14"/>
      <c r="D25" s="14">
        <f>ROUND(D24*B25,0)</f>
        <v>0</v>
      </c>
    </row>
    <row r="26" spans="1:4" ht="15.75">
      <c r="A26" s="14" t="s">
        <v>120</v>
      </c>
      <c r="B26" s="14"/>
      <c r="C26" s="14">
        <f>ROUND(C24,0)</f>
        <v>0</v>
      </c>
      <c r="D26" s="14">
        <f>ROUND(D24+D25,0)</f>
        <v>0</v>
      </c>
    </row>
    <row r="27" spans="1:4" ht="15.75">
      <c r="A27" s="14" t="s">
        <v>121</v>
      </c>
      <c r="B27" s="14"/>
      <c r="C27" s="14">
        <f>ROUND(C26,0)</f>
        <v>0</v>
      </c>
      <c r="D27" s="14">
        <f>ROUND(D26,0)</f>
        <v>0</v>
      </c>
    </row>
    <row r="28" spans="1:3" ht="15.75">
      <c r="A28" s="9" t="s">
        <v>122</v>
      </c>
      <c r="C28" s="9">
        <f>ROUND(C27,0)</f>
        <v>0</v>
      </c>
    </row>
    <row r="29" spans="1:4" ht="15.75">
      <c r="A29" s="14" t="s">
        <v>123</v>
      </c>
      <c r="B29" s="15">
        <v>0</v>
      </c>
      <c r="C29" s="14">
        <f>ROUND(C28*B29,0)</f>
        <v>0</v>
      </c>
      <c r="D29" s="14"/>
    </row>
    <row r="30" spans="1:3" ht="15.75">
      <c r="A30" s="9" t="s">
        <v>124</v>
      </c>
      <c r="C30" s="9">
        <f>ROUND(C27+C29,0)</f>
        <v>0</v>
      </c>
    </row>
    <row r="31" spans="1:4" ht="15.75">
      <c r="A31" s="14" t="s">
        <v>125</v>
      </c>
      <c r="B31" s="15">
        <v>0</v>
      </c>
      <c r="C31" s="14">
        <f>ROUND(C30*B31,0)</f>
        <v>0</v>
      </c>
      <c r="D31" s="14"/>
    </row>
    <row r="32" spans="1:4" ht="15.75">
      <c r="A32" s="9" t="s">
        <v>126</v>
      </c>
      <c r="D32" s="9">
        <f>ROUND(D27,0)</f>
        <v>0</v>
      </c>
    </row>
    <row r="33" spans="1:4" ht="15.75">
      <c r="A33" s="14" t="s">
        <v>127</v>
      </c>
      <c r="B33" s="15">
        <v>0</v>
      </c>
      <c r="C33" s="14"/>
      <c r="D33" s="14">
        <f>ROUND(D32*B33,0)</f>
        <v>0</v>
      </c>
    </row>
    <row r="34" spans="1:4" ht="15.75">
      <c r="A34" s="9" t="s">
        <v>128</v>
      </c>
      <c r="C34" s="23">
        <f>ROUND(C30+C31+D27+D33,0)</f>
        <v>0</v>
      </c>
      <c r="D34" s="23"/>
    </row>
    <row r="35" spans="1:4" ht="15.75">
      <c r="A35" s="14" t="s">
        <v>129</v>
      </c>
      <c r="B35" s="15">
        <v>0</v>
      </c>
      <c r="C35" s="24">
        <f>ROUND(C34*B35,0)</f>
        <v>0</v>
      </c>
      <c r="D35" s="24"/>
    </row>
    <row r="36" spans="1:4" ht="15.75">
      <c r="A36" s="9" t="s">
        <v>130</v>
      </c>
      <c r="C36" s="23">
        <f>ROUND(C34+C35,0)</f>
        <v>0</v>
      </c>
      <c r="D36" s="23"/>
    </row>
    <row r="37" spans="1:4" ht="15.75">
      <c r="A37" s="14" t="s">
        <v>131</v>
      </c>
      <c r="B37" s="15">
        <v>0.27</v>
      </c>
      <c r="C37" s="24">
        <f>ROUND(C36*B37,0)</f>
        <v>0</v>
      </c>
      <c r="D37" s="24"/>
    </row>
    <row r="38" spans="1:4" ht="15.75">
      <c r="A38" s="14" t="s">
        <v>132</v>
      </c>
      <c r="B38" s="14"/>
      <c r="C38" s="25">
        <f>ROUND(C36+C37,0)</f>
        <v>0</v>
      </c>
      <c r="D38" s="25"/>
    </row>
    <row r="42" spans="2:3" ht="15.75">
      <c r="B42" s="23" t="s">
        <v>133</v>
      </c>
      <c r="C42" s="23"/>
    </row>
    <row r="44" ht="15.75">
      <c r="A44" s="16"/>
    </row>
    <row r="45" ht="15.75">
      <c r="A45" s="16"/>
    </row>
    <row r="46" ht="15.75">
      <c r="A46" s="16"/>
    </row>
  </sheetData>
  <sheetProtection/>
  <mergeCells count="14">
    <mergeCell ref="C34:D34"/>
    <mergeCell ref="C35:D35"/>
    <mergeCell ref="C36:D36"/>
    <mergeCell ref="C37:D37"/>
    <mergeCell ref="C38:D38"/>
    <mergeCell ref="B42:C42"/>
    <mergeCell ref="A7:D7"/>
    <mergeCell ref="A22:D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7.5">
      <c r="A2" s="7">
        <v>1</v>
      </c>
      <c r="B2" s="1" t="s">
        <v>71</v>
      </c>
      <c r="C2" s="1" t="s">
        <v>72</v>
      </c>
      <c r="D2" s="5">
        <v>14.1</v>
      </c>
      <c r="E2" s="1" t="s">
        <v>53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114.75">
      <c r="A4" s="7">
        <v>2</v>
      </c>
      <c r="B4" s="1" t="s">
        <v>73</v>
      </c>
      <c r="C4" s="1" t="s">
        <v>74</v>
      </c>
      <c r="D4" s="5">
        <v>61.5</v>
      </c>
      <c r="E4" s="1" t="s">
        <v>53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75</v>
      </c>
      <c r="C6" s="1" t="s">
        <v>76</v>
      </c>
      <c r="D6" s="5">
        <v>50.92</v>
      </c>
      <c r="E6" s="1" t="s">
        <v>13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63.75">
      <c r="A8" s="7">
        <v>4</v>
      </c>
      <c r="B8" s="1" t="s">
        <v>77</v>
      </c>
      <c r="C8" s="1" t="s">
        <v>78</v>
      </c>
      <c r="D8" s="5">
        <v>276.04</v>
      </c>
      <c r="E8" s="1" t="s">
        <v>13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18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80</v>
      </c>
      <c r="C2" s="1" t="s">
        <v>81</v>
      </c>
      <c r="D2" s="5">
        <v>1.75</v>
      </c>
      <c r="E2" s="1" t="s">
        <v>27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153">
      <c r="A4" s="7">
        <v>2</v>
      </c>
      <c r="B4" s="1" t="s">
        <v>82</v>
      </c>
      <c r="C4" s="1" t="s">
        <v>83</v>
      </c>
      <c r="D4" s="5">
        <v>1</v>
      </c>
      <c r="E4" s="1" t="s">
        <v>27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153">
      <c r="A6" s="7">
        <v>3</v>
      </c>
      <c r="B6" s="1" t="s">
        <v>84</v>
      </c>
      <c r="C6" s="1" t="s">
        <v>85</v>
      </c>
      <c r="D6" s="5">
        <v>1</v>
      </c>
      <c r="E6" s="1" t="s">
        <v>27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18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Bitumenes alap és makadámburkolat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87</v>
      </c>
      <c r="C2" s="1" t="s">
        <v>88</v>
      </c>
      <c r="D2" s="5">
        <v>14.07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Út- és vasúti pályatartozékok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90</v>
      </c>
      <c r="C2" s="1" t="s">
        <v>92</v>
      </c>
      <c r="D2" s="5">
        <v>28.684</v>
      </c>
      <c r="E2" s="1" t="s">
        <v>91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93</v>
      </c>
      <c r="C4" s="1" t="s">
        <v>94</v>
      </c>
      <c r="D4" s="5">
        <v>28.684</v>
      </c>
      <c r="E4" s="1" t="s">
        <v>91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18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19</v>
      </c>
      <c r="B2" s="10">
        <f>'Felvonulási létesítmények'!H6</f>
        <v>0</v>
      </c>
      <c r="C2" s="10">
        <f>'Felvonulási létesítmények'!I6</f>
        <v>0</v>
      </c>
    </row>
    <row r="3" spans="1:3" ht="15.75">
      <c r="A3" s="10" t="s">
        <v>22</v>
      </c>
      <c r="B3" s="10">
        <f>'Zsaluzás és állványozás'!H4</f>
        <v>0</v>
      </c>
      <c r="C3" s="10">
        <f>'Zsaluzás és állványozás'!I4</f>
        <v>0</v>
      </c>
    </row>
    <row r="4" spans="1:3" ht="15.75">
      <c r="A4" s="10" t="s">
        <v>25</v>
      </c>
      <c r="B4" s="10">
        <f>Költségtérítések!H4</f>
        <v>0</v>
      </c>
      <c r="C4" s="10">
        <f>Költségtérítések!I4</f>
        <v>0</v>
      </c>
    </row>
    <row r="5" spans="1:3" ht="15.75">
      <c r="A5" s="10" t="s">
        <v>47</v>
      </c>
      <c r="B5" s="10">
        <f>'Irtás, föld- és sziklamunka'!H22</f>
        <v>0</v>
      </c>
      <c r="C5" s="10">
        <f>'Irtás, föld- és sziklamunka'!I22</f>
        <v>0</v>
      </c>
    </row>
    <row r="6" spans="1:3" ht="15.75">
      <c r="A6" s="10" t="s">
        <v>51</v>
      </c>
      <c r="B6" s="10">
        <f>'Helyszíni beton és vasbeton mun'!H4</f>
        <v>0</v>
      </c>
      <c r="C6" s="10">
        <f>'Helyszíni beton és vasbeton mun'!I4</f>
        <v>0</v>
      </c>
    </row>
    <row r="7" spans="1:3" ht="15.75">
      <c r="A7" s="10" t="s">
        <v>61</v>
      </c>
      <c r="B7" s="10">
        <f>'Közműcsatorna-építés'!H10</f>
        <v>0</v>
      </c>
      <c r="C7" s="10">
        <f>'Közműcsatorna-építés'!I10</f>
        <v>0</v>
      </c>
    </row>
    <row r="8" spans="1:3" ht="31.5">
      <c r="A8" s="10" t="s">
        <v>70</v>
      </c>
      <c r="B8" s="10">
        <f>'Útburkolatalap és makadámburkol'!H10</f>
        <v>0</v>
      </c>
      <c r="C8" s="10">
        <f>'Útburkolatalap és makadámburkol'!I10</f>
        <v>0</v>
      </c>
    </row>
    <row r="9" spans="1:3" ht="15.75">
      <c r="A9" s="10" t="s">
        <v>79</v>
      </c>
      <c r="B9" s="10">
        <f>'Kőburkolat készítése'!H10</f>
        <v>0</v>
      </c>
      <c r="C9" s="10">
        <f>'Kőburkolat készítése'!I10</f>
        <v>0</v>
      </c>
    </row>
    <row r="10" spans="1:3" ht="31.5">
      <c r="A10" s="10" t="s">
        <v>86</v>
      </c>
      <c r="B10" s="10">
        <f>'Bitumenes alap és makadámburkol'!H8</f>
        <v>0</v>
      </c>
      <c r="C10" s="10">
        <f>'Bitumenes alap és makadámburkol'!I8</f>
        <v>0</v>
      </c>
    </row>
    <row r="11" spans="1:3" ht="15.75">
      <c r="A11" s="10" t="s">
        <v>89</v>
      </c>
      <c r="B11" s="10">
        <f>'Út- és vasúti pályatartozékok k'!H4</f>
        <v>0</v>
      </c>
      <c r="C11" s="10">
        <f>'Út- és vasúti pályatartozékok k'!I4</f>
        <v>0</v>
      </c>
    </row>
    <row r="12" spans="1:3" ht="15.75">
      <c r="A12" s="10" t="s">
        <v>95</v>
      </c>
      <c r="B12" s="10">
        <f>'Kert- és parképítési munka'!H6</f>
        <v>0</v>
      </c>
      <c r="C12" s="10">
        <f>'Kert- és parképítési munka'!I6</f>
        <v>0</v>
      </c>
    </row>
    <row r="13" spans="1:3" s="11" customFormat="1" ht="15.75">
      <c r="A13" s="11" t="s">
        <v>96</v>
      </c>
      <c r="B13" s="11">
        <f>ROUND(SUM(B2:B12),0)</f>
        <v>0</v>
      </c>
      <c r="C13" s="11">
        <f>ROUND(SUM(C2:C12),0)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67.3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15</v>
      </c>
      <c r="C4" s="1" t="s">
        <v>17</v>
      </c>
      <c r="D4" s="5">
        <v>2</v>
      </c>
      <c r="E4" s="1" t="s">
        <v>16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18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20</v>
      </c>
      <c r="C2" s="1" t="s">
        <v>21</v>
      </c>
      <c r="D2" s="5">
        <v>21.36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23</v>
      </c>
      <c r="C2" s="1" t="s">
        <v>24</v>
      </c>
      <c r="D2" s="5">
        <v>1</v>
      </c>
      <c r="E2" s="1" t="s">
        <v>16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26</v>
      </c>
      <c r="C2" s="1" t="s">
        <v>28</v>
      </c>
      <c r="D2" s="5">
        <v>87.1</v>
      </c>
      <c r="E2" s="1" t="s">
        <v>27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29</v>
      </c>
      <c r="C4" s="1" t="s">
        <v>30</v>
      </c>
      <c r="D4" s="5">
        <v>47.5368</v>
      </c>
      <c r="E4" s="1" t="s">
        <v>27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76.5">
      <c r="A6" s="7">
        <v>3</v>
      </c>
      <c r="B6" s="1" t="s">
        <v>31</v>
      </c>
      <c r="C6" s="1" t="s">
        <v>32</v>
      </c>
      <c r="D6" s="5">
        <v>0.728</v>
      </c>
      <c r="E6" s="1" t="s">
        <v>27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76.5">
      <c r="A8" s="7">
        <v>4</v>
      </c>
      <c r="B8" s="1" t="s">
        <v>33</v>
      </c>
      <c r="C8" s="1" t="s">
        <v>34</v>
      </c>
      <c r="D8" s="5">
        <v>1.344</v>
      </c>
      <c r="E8" s="1" t="s">
        <v>27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35</v>
      </c>
      <c r="C10" s="1" t="s">
        <v>36</v>
      </c>
      <c r="D10" s="5">
        <v>19.6</v>
      </c>
      <c r="E10" s="1" t="s">
        <v>27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63.75">
      <c r="A12" s="7">
        <v>6</v>
      </c>
      <c r="B12" s="1" t="s">
        <v>37</v>
      </c>
      <c r="C12" s="1" t="s">
        <v>38</v>
      </c>
      <c r="D12" s="5">
        <v>19.3552</v>
      </c>
      <c r="E12" s="1" t="s">
        <v>27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39</v>
      </c>
      <c r="C14" s="1" t="s">
        <v>40</v>
      </c>
      <c r="D14" s="5">
        <v>97.608</v>
      </c>
      <c r="E14" s="1" t="s">
        <v>27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63.75">
      <c r="A16" s="7">
        <v>8</v>
      </c>
      <c r="B16" s="1" t="s">
        <v>41</v>
      </c>
      <c r="C16" s="1" t="s">
        <v>42</v>
      </c>
      <c r="D16" s="5">
        <v>30.634</v>
      </c>
      <c r="E16" s="1" t="s">
        <v>27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63.75">
      <c r="A18" s="7">
        <v>9</v>
      </c>
      <c r="B18" s="1" t="s">
        <v>43</v>
      </c>
      <c r="C18" s="1" t="s">
        <v>44</v>
      </c>
      <c r="D18" s="5">
        <v>19.6</v>
      </c>
      <c r="E18" s="1" t="s">
        <v>27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38.25">
      <c r="A20" s="7">
        <v>10</v>
      </c>
      <c r="B20" s="1" t="s">
        <v>45</v>
      </c>
      <c r="C20" s="1" t="s">
        <v>46</v>
      </c>
      <c r="D20" s="5">
        <v>20</v>
      </c>
      <c r="E20" s="1" t="s">
        <v>16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s="8" customFormat="1" ht="12.75">
      <c r="A22" s="6"/>
      <c r="B22" s="2"/>
      <c r="C22" s="2" t="s">
        <v>18</v>
      </c>
      <c r="D22" s="4"/>
      <c r="E22" s="2"/>
      <c r="F22" s="4"/>
      <c r="G22" s="4"/>
      <c r="H22" s="4">
        <f>ROUND(SUM(H2:H21),0)</f>
        <v>0</v>
      </c>
      <c r="I22" s="4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48</v>
      </c>
      <c r="C2" s="1" t="s">
        <v>50</v>
      </c>
      <c r="D2" s="5">
        <v>1.3968</v>
      </c>
      <c r="E2" s="1" t="s">
        <v>49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18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52</v>
      </c>
      <c r="C2" s="1" t="s">
        <v>54</v>
      </c>
      <c r="D2" s="5">
        <v>87.4</v>
      </c>
      <c r="E2" s="1" t="s">
        <v>53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55</v>
      </c>
      <c r="C4" s="1" t="s">
        <v>56</v>
      </c>
      <c r="D4" s="5">
        <v>3.456</v>
      </c>
      <c r="E4" s="1" t="s">
        <v>27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57</v>
      </c>
      <c r="C6" s="1" t="s">
        <v>58</v>
      </c>
      <c r="D6" s="5">
        <v>6</v>
      </c>
      <c r="E6" s="1" t="s">
        <v>16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59</v>
      </c>
      <c r="C8" s="1" t="s">
        <v>60</v>
      </c>
      <c r="D8" s="5">
        <v>1</v>
      </c>
      <c r="E8" s="1" t="s">
        <v>16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18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62</v>
      </c>
      <c r="C2" s="1" t="s">
        <v>63</v>
      </c>
      <c r="D2" s="5">
        <v>13.11</v>
      </c>
      <c r="E2" s="1" t="s">
        <v>27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64</v>
      </c>
      <c r="C4" s="1" t="s">
        <v>65</v>
      </c>
      <c r="D4" s="5">
        <v>329.64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66</v>
      </c>
      <c r="C6" s="1" t="s">
        <v>67</v>
      </c>
      <c r="D6" s="5">
        <v>16.482</v>
      </c>
      <c r="E6" s="1" t="s">
        <v>27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68</v>
      </c>
      <c r="C8" s="1" t="s">
        <v>69</v>
      </c>
      <c r="D8" s="5">
        <v>13.11</v>
      </c>
      <c r="E8" s="1" t="s">
        <v>27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18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Abonyi Péter</dc:creator>
  <cp:keywords/>
  <dc:description/>
  <cp:lastModifiedBy>Abonyi Péter</cp:lastModifiedBy>
  <dcterms:created xsi:type="dcterms:W3CDTF">2021-09-28T06:30:35Z</dcterms:created>
  <dcterms:modified xsi:type="dcterms:W3CDTF">2021-09-28T06:31:26Z</dcterms:modified>
  <cp:category/>
  <cp:version/>
  <cp:contentType/>
  <cp:contentStatus/>
</cp:coreProperties>
</file>